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Upgrade to Full" sheetId="2" state="visible" r:id="rId2"/>
    <sheet xmlns:r="http://schemas.openxmlformats.org/officeDocument/2006/relationships" name="Analyz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;[Red]-$#,##0"/>
    <numFmt numFmtId="165" formatCode="$#,##0.00"/>
    <numFmt numFmtId="166" formatCode="0.0"/>
    <numFmt numFmtId="167" formatCode="$#,##0"/>
  </numFmts>
  <fonts count="13">
    <font>
      <name val="Calibri"/>
      <family val="2"/>
      <color theme="1"/>
      <sz val="11"/>
      <scheme val="minor"/>
    </font>
    <font>
      <b val="1"/>
      <color rgb="001F3A5F"/>
      <sz val="18"/>
    </font>
    <font>
      <i val="1"/>
      <color rgb="00667085"/>
      <sz val="10"/>
    </font>
    <font>
      <b val="1"/>
      <color rgb="00B42318"/>
    </font>
    <font>
      <b val="1"/>
      <color rgb="00FFFFFF"/>
      <sz val="12"/>
    </font>
    <font/>
    <font>
      <b val="1"/>
      <color rgb="001F3A5F"/>
    </font>
    <font>
      <i val="1"/>
      <color rgb="00667085"/>
      <sz val="9"/>
    </font>
    <font>
      <b val="1"/>
      <color rgb="00FFFFFF"/>
    </font>
    <font>
      <b val="1"/>
    </font>
    <font>
      <b val="1"/>
      <color rgb="001F3A5F"/>
      <sz val="12"/>
    </font>
    <font>
      <i val="1"/>
      <color rgb="00667085"/>
    </font>
    <font>
      <b val="1"/>
      <color rgb="00FFFFFF"/>
      <sz val="14"/>
    </font>
  </fonts>
  <fills count="8">
    <fill>
      <patternFill/>
    </fill>
    <fill>
      <patternFill patternType="gray125"/>
    </fill>
    <fill>
      <patternFill patternType="solid">
        <fgColor rgb="00FEE4E2"/>
      </patternFill>
    </fill>
    <fill>
      <patternFill patternType="solid">
        <fgColor rgb="002A9D8F"/>
      </patternFill>
    </fill>
    <fill>
      <patternFill patternType="solid">
        <fgColor rgb="00FFF4CC"/>
      </patternFill>
    </fill>
    <fill>
      <patternFill patternType="solid">
        <fgColor rgb="00E8F1F8"/>
      </patternFill>
    </fill>
    <fill>
      <patternFill patternType="solid">
        <fgColor rgb="001F3A5F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11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0" borderId="1" pivotButton="0" quotePrefix="0" xfId="0"/>
    <xf numFmtId="164" fontId="0" fillId="4" borderId="1" applyProtection="1" pivotButton="0" quotePrefix="0" xfId="0">
      <protection locked="0" hidden="0"/>
    </xf>
    <xf numFmtId="164" fontId="6" fillId="5" borderId="1" pivotButton="0" quotePrefix="0" xfId="0"/>
    <xf numFmtId="10" fontId="0" fillId="4" borderId="1" applyProtection="1" pivotButton="0" quotePrefix="0" xfId="0">
      <protection locked="0" hidden="0"/>
    </xf>
    <xf numFmtId="165" fontId="6" fillId="5" borderId="1" pivotButton="0" quotePrefix="0" xfId="0"/>
    <xf numFmtId="1" fontId="0" fillId="4" borderId="1" applyProtection="1" pivotButton="0" quotePrefix="0" xfId="0">
      <protection locked="0" hidden="0"/>
    </xf>
    <xf numFmtId="10" fontId="6" fillId="5" borderId="1" pivotButton="0" quotePrefix="0" xfId="0"/>
    <xf numFmtId="2" fontId="6" fillId="5" borderId="1" pivotButton="0" quotePrefix="0" xfId="0"/>
    <xf numFmtId="166" fontId="6" fillId="5" borderId="1" pivotButton="0" quotePrefix="0" xfId="0"/>
    <xf numFmtId="0" fontId="6" fillId="5" borderId="1" pivotButton="0" quotePrefix="0" xfId="0"/>
    <xf numFmtId="0" fontId="7" fillId="0" borderId="0" pivotButton="0" quotePrefix="0" xfId="0"/>
    <xf numFmtId="0" fontId="8" fillId="6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5" borderId="1" pivotButton="0" quotePrefix="0" xfId="0"/>
    <xf numFmtId="10" fontId="0" fillId="5" borderId="1" pivotButton="0" quotePrefix="0" xfId="0"/>
    <xf numFmtId="0" fontId="9" fillId="0" borderId="1" pivotButton="0" quotePrefix="0" xfId="0"/>
    <xf numFmtId="0" fontId="0" fillId="4" borderId="1" applyProtection="1" pivotButton="0" quotePrefix="0" xfId="0">
      <protection locked="0" hidden="0"/>
    </xf>
    <xf numFmtId="167" fontId="6" fillId="5" borderId="1" pivotButton="0" quotePrefix="0" xfId="0"/>
    <xf numFmtId="1" fontId="6" fillId="5" borderId="1" pivotButton="0" quotePrefix="0" xfId="0"/>
    <xf numFmtId="0" fontId="3" fillId="0" borderId="0" pivotButton="0" quotePrefix="0" xfId="0"/>
    <xf numFmtId="0" fontId="12" fillId="3" borderId="0" pivotButton="0" quotePrefix="0" xfId="0"/>
    <xf numFmtId="0" fontId="4" fillId="6" borderId="0" pivotButton="0" quotePrefix="0" xfId="0"/>
    <xf numFmtId="0" fontId="8" fillId="6" borderId="0" applyAlignment="1" pivotButton="0" quotePrefix="0" xfId="0">
      <alignment horizontal="center"/>
    </xf>
    <xf numFmtId="0" fontId="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center" wrapText="1"/>
    </xf>
    <xf numFmtId="0" fontId="0" fillId="7" borderId="0" applyAlignment="1" pivotButton="0" quotePrefix="0" xfId="0">
      <alignment horizontal="left" wrapText="1"/>
    </xf>
    <xf numFmtId="0" fontId="0" fillId="7" borderId="0" applyAlignment="1" pivotButton="0" quotePrefix="0" xfId="0">
      <alignment horizont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calchubtemplates.lemonsqueezy.com/checkout/buy/a7f0c40d-a64a-45e9-a5db-e9f36c60203f" TargetMode="External" Id="rId1"/><Relationship Type="http://schemas.openxmlformats.org/officeDocument/2006/relationships/hyperlink" Target="https://calchubtemplates.lemonsqueezy.com/checkout/buy/874cec82-5b69-465a-90e1-64d667f8ebb3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1"/>
    <row r="2">
      <c r="B2" s="1" t="inlineStr">
        <is>
          <t>Rental Property Investment Analyzer</t>
        </is>
      </c>
    </row>
    <row r="3">
      <c r="B3" s="31" t="inlineStr">
        <is>
          <t>FREE LITE VERSION · by CalcHub Templates · see the “Upgrade to Full” tab for the complete Rental Property Investment Analyzer</t>
        </is>
      </c>
    </row>
    <row r="4"/>
    <row r="5">
      <c r="B5" s="3" t="inlineStr">
        <is>
          <t>HOW TO USE:</t>
        </is>
      </c>
    </row>
    <row r="6">
      <c r="B6" s="4" t="inlineStr">
        <is>
          <t>1. Analyzer sheet: overwrite the yellow example inputs with your deal (price, financing, rent, expenses, growth). All results update instantly.</t>
        </is>
      </c>
    </row>
    <row r="7">
      <c r="B7" s="4" t="inlineStr">
        <is>
          <t>2. 30-Year Projection: automatically projects income, NOI, cash flow, loan paydown, appreciation, equity and total return every year. Charts included.</t>
        </is>
      </c>
    </row>
    <row r="8">
      <c r="B8" s="4" t="inlineStr">
        <is>
          <t>3. Compare Properties: enter up to 5 deals side by side; cash-on-cash and DSCR are colour-ranked so the best deal stands out.</t>
        </is>
      </c>
    </row>
    <row r="9">
      <c r="B9" s="3" t="inlineStr">
        <is>
          <t>METRICS EXPLAINED:</t>
        </is>
      </c>
    </row>
    <row r="10">
      <c r="B10" s="4" t="inlineStr">
        <is>
          <t>Cap rate = NOI / purchase price — the unlevered yield of the property.</t>
        </is>
      </c>
    </row>
    <row r="11">
      <c r="B11" s="4" t="inlineStr">
        <is>
          <t>Cash-on-cash = annual pre-tax cash flow / total cash invested (down payment + closing + rehab).</t>
        </is>
      </c>
    </row>
    <row r="12">
      <c r="B12" s="4" t="inlineStr">
        <is>
          <t>DSCR = NOI / annual debt service. Lenders typically require 1.20–1.25 or higher.</t>
        </is>
      </c>
    </row>
    <row r="13">
      <c r="B13" s="4" t="inlineStr">
        <is>
          <t>Break-even occupancy = (operating expenses + debt service) / gross potential income.</t>
        </is>
      </c>
    </row>
    <row r="14">
      <c r="B14" s="4" t="inlineStr">
        <is>
          <t>NOI excludes mortgage payments, depreciation and income taxes, following standard real-estate convention.</t>
        </is>
      </c>
    </row>
    <row r="15">
      <c r="B15" s="4" t="inlineStr">
        <is>
          <t>Works in Microsoft Excel, LibreOffice Calc and Google Sheets (File &gt; Import).</t>
        </is>
      </c>
    </row>
    <row r="16"/>
    <row r="17">
      <c r="B17" s="5" t="inlineStr">
        <is>
          <t>Colour key:</t>
        </is>
      </c>
    </row>
    <row r="18">
      <c r="B18" s="6" t="inlineStr">
        <is>
          <t>Yellow cells = your inputs (editable)</t>
        </is>
      </c>
    </row>
    <row r="19">
      <c r="B19" s="7" t="inlineStr">
        <is>
          <t>Blue cells = formulas (protected; Review &gt; Unprotect Sheet, no password, if you want to customise)</t>
        </is>
      </c>
    </row>
    <row r="20"/>
    <row r="21">
      <c r="B21" s="8" t="inlineStr">
        <is>
          <t>Disclaimer: for educational planning only; not financial, tax or legal advice.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A9D8F"/>
    <outlinePr summaryBelow="1" summaryRight="1"/>
    <pageSetUpPr/>
  </sheetPr>
  <dimension ref="B2:D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8" customWidth="1" min="3" max="3"/>
    <col width="18" customWidth="1" min="4" max="4"/>
  </cols>
  <sheetData>
    <row r="2">
      <c r="B2" s="1" t="inlineStr">
        <is>
          <t>Upgrade to the full Rental Property Investment Analyzer</t>
        </is>
      </c>
    </row>
    <row r="3">
      <c r="B3" s="2" t="inlineStr">
        <is>
          <t>You are using the free lite version · CalcHub Templates · $14 one-time</t>
        </is>
      </c>
    </row>
    <row r="5">
      <c r="B5" s="32" t="inlineStr">
        <is>
          <t>▶ Buy the full version — $14 (instant download)</t>
        </is>
      </c>
    </row>
    <row r="6">
      <c r="B6" s="33" t="inlineStr">
        <is>
          <t>▶ Best value: all 8 templates in the Complete Bundle — $39 (worth $104)</t>
        </is>
      </c>
    </row>
    <row r="7">
      <c r="B7" s="8" t="inlineStr">
        <is>
          <t>Secure checkout by Lemon Squeezy. Works in Excel, Google Sheets &amp; LibreOffice.</t>
        </is>
      </c>
    </row>
    <row r="9">
      <c r="B9" s="34" t="inlineStr">
        <is>
          <t>Feature</t>
        </is>
      </c>
      <c r="C9" s="34" t="inlineStr">
        <is>
          <t>Free lite</t>
        </is>
      </c>
      <c r="D9" s="34" t="inlineStr">
        <is>
          <t>Full version</t>
        </is>
      </c>
    </row>
    <row r="10">
      <c r="B10" s="35" t="inlineStr">
        <is>
          <t>Cash flow, NOI, cap rate, cash-on-cash, DSCR</t>
        </is>
      </c>
      <c r="C10" s="36" t="inlineStr">
        <is>
          <t>✓</t>
        </is>
      </c>
      <c r="D10" s="36" t="inlineStr">
        <is>
          <t>✓</t>
        </is>
      </c>
    </row>
    <row r="11">
      <c r="B11" s="37" t="inlineStr">
        <is>
          <t>1% rule, GRM &amp; break-even occupancy</t>
        </is>
      </c>
      <c r="C11" s="38" t="inlineStr">
        <is>
          <t>✓</t>
        </is>
      </c>
      <c r="D11" s="38" t="inlineStr">
        <is>
          <t>✓</t>
        </is>
      </c>
    </row>
    <row r="12">
      <c r="B12" s="35" t="inlineStr">
        <is>
          <t>Automatic buy / pass deal verdict</t>
        </is>
      </c>
      <c r="C12" s="36" t="inlineStr">
        <is>
          <t>✓</t>
        </is>
      </c>
      <c r="D12" s="36" t="inlineStr">
        <is>
          <t>✓</t>
        </is>
      </c>
    </row>
    <row r="13">
      <c r="B13" s="37" t="inlineStr">
        <is>
          <t>30-year projection (equity, sale proceeds, total return)</t>
        </is>
      </c>
      <c r="C13" s="38" t="inlineStr">
        <is>
          <t>—</t>
        </is>
      </c>
      <c r="D13" s="38" t="inlineStr">
        <is>
          <t>✓</t>
        </is>
      </c>
    </row>
    <row r="14">
      <c r="B14" s="35" t="inlineStr">
        <is>
          <t>Projection charts</t>
        </is>
      </c>
      <c r="C14" s="36" t="inlineStr">
        <is>
          <t>—</t>
        </is>
      </c>
      <c r="D14" s="36" t="inlineStr">
        <is>
          <t>✓</t>
        </is>
      </c>
    </row>
    <row r="15">
      <c r="B15" s="37" t="inlineStr">
        <is>
          <t>Compare up to 5 properties side by side</t>
        </is>
      </c>
      <c r="C15" s="38" t="inlineStr">
        <is>
          <t>—</t>
        </is>
      </c>
      <c r="D15" s="38" t="inlineStr">
        <is>
          <t>✓</t>
        </is>
      </c>
    </row>
    <row r="16">
      <c r="B16" s="35" t="inlineStr">
        <is>
          <t>Quick-start PDF guide</t>
        </is>
      </c>
      <c r="C16" s="36" t="inlineStr">
        <is>
          <t>—</t>
        </is>
      </c>
      <c r="D16" s="36" t="inlineStr">
        <is>
          <t>✓</t>
        </is>
      </c>
    </row>
    <row r="18">
      <c r="B18" s="39" t="inlineStr">
        <is>
          <t>The full version also includes:</t>
        </is>
      </c>
    </row>
    <row r="19">
      <c r="B19" t="inlineStr">
        <is>
          <t>✓ Automatic deal verdict &amp; key ratios</t>
        </is>
      </c>
    </row>
    <row r="20">
      <c r="B20" t="inlineStr">
        <is>
          <t>✓ 30-year equity and return projection</t>
        </is>
      </c>
    </row>
    <row r="21">
      <c r="B21" t="inlineStr">
        <is>
          <t>✓ Compare up to 5 properties</t>
        </is>
      </c>
    </row>
    <row r="23">
      <c r="B23" s="39" t="inlineStr">
        <is>
          <t>Full product description</t>
        </is>
      </c>
    </row>
    <row r="24" ht="62" customHeight="1">
      <c r="B24" s="4" t="inlineStr">
        <is>
          <t>Turn any listing into a clear buy-or-pass decision: cash flow, NOI, cap rate, cash-on-cash, DSCR and the 1% rule, a 30-year projection with charts, and a side-by-side comparison of up to five properties.</t>
        </is>
      </c>
    </row>
    <row r="26">
      <c r="B26" s="8" t="inlineStr">
        <is>
          <t>Free lite version — personal use. Please share the download page rather than the file.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B24:D24"/>
  </mergeCells>
  <hyperlinks>
    <hyperlink xmlns:r="http://schemas.openxmlformats.org/officeDocument/2006/relationships" ref="B5" r:id="rId1"/>
    <hyperlink xmlns:r="http://schemas.openxmlformats.org/officeDocument/2006/relationships" ref="B6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6" customWidth="1" min="3" max="3"/>
    <col width="4" customWidth="1" min="4" max="4"/>
    <col width="34" customWidth="1" min="5" max="5"/>
    <col width="16" customWidth="1" min="6" max="6"/>
  </cols>
  <sheetData>
    <row r="1"/>
    <row r="2">
      <c r="B2" s="1" t="inlineStr">
        <is>
          <t>Rental Property Investment Analyzer  (Free Lite)</t>
        </is>
      </c>
    </row>
    <row r="3">
      <c r="B3" s="2" t="inlineStr">
        <is>
          <t>Single-property deal analysis — cash flow, cap rate, cash-on-cash, DSCR</t>
        </is>
      </c>
    </row>
    <row r="4">
      <c r="B4" s="9" t="inlineStr">
        <is>
          <t>EXAMPLE DATA — replace the yellow cells with your own numbers</t>
        </is>
      </c>
    </row>
    <row r="5"/>
    <row r="6">
      <c r="B6" s="10" t="inlineStr">
        <is>
          <t>PURCHASE &amp; FINANCING</t>
        </is>
      </c>
      <c r="C6" s="11" t="n"/>
      <c r="E6" s="10" t="inlineStr">
        <is>
          <t>RESULTS</t>
        </is>
      </c>
      <c r="F6" s="11" t="n"/>
    </row>
    <row r="7">
      <c r="B7" s="12" t="inlineStr">
        <is>
          <t>Purchase price</t>
        </is>
      </c>
      <c r="C7" s="13" t="n">
        <v>265000</v>
      </c>
      <c r="E7" s="12" t="inlineStr">
        <is>
          <t>Loan amount</t>
        </is>
      </c>
      <c r="F7" s="14">
        <f>C7*(1-C8)</f>
        <v/>
      </c>
    </row>
    <row r="8">
      <c r="B8" s="12" t="inlineStr">
        <is>
          <t>Down payment %</t>
        </is>
      </c>
      <c r="C8" s="15" t="n">
        <v>0.25</v>
      </c>
      <c r="E8" s="12" t="inlineStr">
        <is>
          <t>Total cash invested</t>
        </is>
      </c>
      <c r="F8" s="14">
        <f>C7*C8+C11+C12</f>
        <v/>
      </c>
    </row>
    <row r="9">
      <c r="B9" s="12" t="inlineStr">
        <is>
          <t>Interest rate (annual)</t>
        </is>
      </c>
      <c r="C9" s="15" t="n">
        <v>0.065</v>
      </c>
      <c r="E9" s="12" t="inlineStr">
        <is>
          <t>Monthly mortgage (P&amp;I)</t>
        </is>
      </c>
      <c r="F9" s="16">
        <f>IF(F7=0,0,PMT(C9/12,C10*12,-F7))</f>
        <v/>
      </c>
    </row>
    <row r="10">
      <c r="B10" s="12" t="inlineStr">
        <is>
          <t>Loan term (years)</t>
        </is>
      </c>
      <c r="C10" s="17" t="n">
        <v>30</v>
      </c>
      <c r="E10" s="12" t="inlineStr">
        <is>
          <t>Gross potential income (annual)</t>
        </is>
      </c>
      <c r="F10" s="14">
        <f>(C14+C15)*12</f>
        <v/>
      </c>
    </row>
    <row r="11">
      <c r="B11" s="12" t="inlineStr">
        <is>
          <t>Closing costs</t>
        </is>
      </c>
      <c r="C11" s="13" t="n">
        <v>8000</v>
      </c>
      <c r="E11" s="12" t="inlineStr">
        <is>
          <t>Effective gross income (annual)</t>
        </is>
      </c>
      <c r="F11" s="14">
        <f>F10*(1-C16)</f>
        <v/>
      </c>
    </row>
    <row r="12">
      <c r="B12" s="12" t="inlineStr">
        <is>
          <t>Repair / rehab budget</t>
        </is>
      </c>
      <c r="C12" s="13" t="n">
        <v>12000</v>
      </c>
      <c r="E12" s="12" t="inlineStr">
        <is>
          <t>Operating expenses (annual)</t>
        </is>
      </c>
      <c r="F12" s="14">
        <f>C18+C19+(C20+C21)*12+C14*12*(C22+C23+C24)</f>
        <v/>
      </c>
    </row>
    <row r="13">
      <c r="B13" s="10" t="inlineStr">
        <is>
          <t>INCOME</t>
        </is>
      </c>
      <c r="C13" s="11" t="n"/>
      <c r="E13" s="12" t="inlineStr">
        <is>
          <t>Net operating income (NOI)</t>
        </is>
      </c>
      <c r="F13" s="14">
        <f>F11-F12</f>
        <v/>
      </c>
    </row>
    <row r="14">
      <c r="B14" s="12" t="inlineStr">
        <is>
          <t>Monthly rent</t>
        </is>
      </c>
      <c r="C14" s="13" t="n">
        <v>2700</v>
      </c>
      <c r="E14" s="12" t="inlineStr">
        <is>
          <t>Annual debt service</t>
        </is>
      </c>
      <c r="F14" s="14">
        <f>F9*12</f>
        <v/>
      </c>
    </row>
    <row r="15">
      <c r="B15" s="12" t="inlineStr">
        <is>
          <t>Other monthly income (parking, laundry)</t>
        </is>
      </c>
      <c r="C15" s="13" t="n">
        <v>75</v>
      </c>
      <c r="E15" s="12" t="inlineStr">
        <is>
          <t>Annual cash flow</t>
        </is>
      </c>
      <c r="F15" s="14">
        <f>F13-F14</f>
        <v/>
      </c>
    </row>
    <row r="16">
      <c r="B16" s="12" t="inlineStr">
        <is>
          <t>Vacancy rate</t>
        </is>
      </c>
      <c r="C16" s="15" t="n">
        <v>0.06</v>
      </c>
      <c r="E16" s="12" t="inlineStr">
        <is>
          <t>Monthly cash flow</t>
        </is>
      </c>
      <c r="F16" s="14">
        <f>F15/12</f>
        <v/>
      </c>
    </row>
    <row r="17">
      <c r="B17" s="10" t="inlineStr">
        <is>
          <t>OPERATING EXPENSES</t>
        </is>
      </c>
      <c r="C17" s="11" t="n"/>
      <c r="E17" s="10" t="inlineStr">
        <is>
          <t>KEY METRICS</t>
        </is>
      </c>
      <c r="F17" s="11" t="n"/>
    </row>
    <row r="18">
      <c r="B18" s="12" t="inlineStr">
        <is>
          <t>Property tax (annual)</t>
        </is>
      </c>
      <c r="C18" s="13" t="n">
        <v>4200</v>
      </c>
      <c r="E18" s="12" t="inlineStr">
        <is>
          <t>Cap rate</t>
        </is>
      </c>
      <c r="F18" s="18">
        <f>IFERROR(F13/C7,0)</f>
        <v/>
      </c>
    </row>
    <row r="19">
      <c r="B19" s="12" t="inlineStr">
        <is>
          <t>Insurance (annual)</t>
        </is>
      </c>
      <c r="C19" s="13" t="n">
        <v>1500</v>
      </c>
      <c r="E19" s="12" t="inlineStr">
        <is>
          <t>Cash-on-cash return</t>
        </is>
      </c>
      <c r="F19" s="18">
        <f>IFERROR(F15/F8,0)</f>
        <v/>
      </c>
    </row>
    <row r="20">
      <c r="B20" s="12" t="inlineStr">
        <is>
          <t>HOA (monthly)</t>
        </is>
      </c>
      <c r="C20" s="13" t="n">
        <v>0</v>
      </c>
      <c r="E20" s="12" t="inlineStr">
        <is>
          <t>DSCR (NOI / debt service)</t>
        </is>
      </c>
      <c r="F20" s="19">
        <f>IFERROR(F13/F14,"n/a")</f>
        <v/>
      </c>
    </row>
    <row r="21">
      <c r="B21" s="12" t="inlineStr">
        <is>
          <t>Utilities paid by owner (monthly)</t>
        </is>
      </c>
      <c r="C21" s="13" t="n">
        <v>60</v>
      </c>
      <c r="E21" s="12" t="inlineStr">
        <is>
          <t>Gross rent multiplier</t>
        </is>
      </c>
      <c r="F21" s="20">
        <f>IFERROR(C7/F10,0)</f>
        <v/>
      </c>
    </row>
    <row r="22">
      <c r="B22" s="12" t="inlineStr">
        <is>
          <t>Maintenance (% of rent)</t>
        </is>
      </c>
      <c r="C22" s="15" t="n">
        <v>0.05</v>
      </c>
      <c r="E22" s="12" t="inlineStr">
        <is>
          <t>1% rule (monthly rent / price)</t>
        </is>
      </c>
      <c r="F22" s="18">
        <f>IFERROR(C14/C7,0)</f>
        <v/>
      </c>
    </row>
    <row r="23">
      <c r="B23" s="12" t="inlineStr">
        <is>
          <t>CapEx reserve (% of rent)</t>
        </is>
      </c>
      <c r="C23" s="15" t="n">
        <v>0.05</v>
      </c>
      <c r="E23" s="12" t="inlineStr">
        <is>
          <t>Operating expense ratio</t>
        </is>
      </c>
      <c r="F23" s="18">
        <f>IFERROR(F12/F11,0)</f>
        <v/>
      </c>
    </row>
    <row r="24">
      <c r="B24" s="12" t="inlineStr">
        <is>
          <t>Property management (% of rent)</t>
        </is>
      </c>
      <c r="C24" s="15" t="n">
        <v>0.08</v>
      </c>
      <c r="E24" s="12" t="inlineStr">
        <is>
          <t>Break-even occupancy</t>
        </is>
      </c>
      <c r="F24" s="18">
        <f>IFERROR((F12+F14)/F10,0)</f>
        <v/>
      </c>
    </row>
    <row r="25">
      <c r="B25" s="10" t="inlineStr">
        <is>
          <t>GROWTH ASSUMPTIONS</t>
        </is>
      </c>
      <c r="C25" s="11" t="n"/>
      <c r="E25" s="12" t="inlineStr">
        <is>
          <t>Deal verdict</t>
        </is>
      </c>
      <c r="F25" s="21">
        <f>IF(F20="n/a","No debt",IF(AND(F20&gt;=1.25,F19&gt;=0.08),"Strong",IF(AND(F20&gt;=1,F15&gt;0),"Marginal","Weak — negative or thin cash flow")))</f>
        <v/>
      </c>
    </row>
    <row r="26">
      <c r="B26" s="12" t="inlineStr">
        <is>
          <t>Annual appreciation</t>
        </is>
      </c>
      <c r="C26" s="15" t="n">
        <v>0.03</v>
      </c>
    </row>
    <row r="27">
      <c r="B27" s="12" t="inlineStr">
        <is>
          <t>Annual rent growth</t>
        </is>
      </c>
      <c r="C27" s="15" t="n">
        <v>0.025</v>
      </c>
    </row>
    <row r="28">
      <c r="B28" s="12" t="inlineStr">
        <is>
          <t>Annual expense growth</t>
        </is>
      </c>
      <c r="C28" s="15" t="n">
        <v>0.025</v>
      </c>
    </row>
    <row r="29">
      <c r="B29" s="12" t="inlineStr">
        <is>
          <t>Selling costs at exit (%)</t>
        </is>
      </c>
      <c r="C29" s="15" t="n">
        <v>0.06</v>
      </c>
    </row>
    <row r="30"/>
    <row r="31"/>
    <row r="32"/>
    <row r="33">
      <c r="E33" s="22" t="inlineStr">
        <is>
          <t>DSCR ≥ 1.25 is what most lenders want; CoC ≥ 8% is a common investor target.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2">
    <dataValidation sqref="C8 C9 C16 C22 C23 C24 C26 C27 C28 C29" showDropDown="0" showInputMessage="0" showErrorMessage="1" allowBlank="0" error="Enter a percentage between 0% and 100%" type="decimal" operator="between">
      <formula1>0</formula1>
      <formula2>1</formula2>
    </dataValidation>
    <dataValidation sqref="C10" showDropDown="0" showInputMessage="0" showErrorMessage="0" allowBlank="0" type="whole" operator="between">
      <formula1>1</formula1>
      <formula2>40</formula2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CalcHub Templates</dc:creator>
  <dc:title xmlns:dc="http://purl.org/dc/elements/1.1/">Rental Property Investment Analyzer (Free Lite)</dc:title>
  <dcterms:created xmlns:dcterms="http://purl.org/dc/terms/" xmlns:xsi="http://www.w3.org/2001/XMLSchema-instance" xsi:type="dcterms:W3CDTF">2026-10-22T20:36:24Z</dcterms:created>
  <dcterms:modified xmlns:dcterms="http://purl.org/dc/terms/" xmlns:xsi="http://www.w3.org/2001/XMLSchema-instance" xsi:type="dcterms:W3CDTF">2026-10-23T11:18:00Z</dcterms:modified>
</cp:coreProperties>
</file>